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tsolka\Documents\ΕΝΙΑΙΟ ΛΥΚΕΙΟ 2024-2025\ΜΟΥΣΙΚΑ ΜΑΘΗΜΑΤΑ 2025\"/>
    </mc:Choice>
  </mc:AlternateContent>
  <bookViews>
    <workbookView xWindow="480" yWindow="75" windowWidth="15570" windowHeight="11820"/>
  </bookViews>
  <sheets>
    <sheet name="ΜΕ ΣΥΝΟΛΑ" sheetId="9" r:id="rId1"/>
  </sheets>
  <calcPr calcId="162913"/>
</workbook>
</file>

<file path=xl/calcChain.xml><?xml version="1.0" encoding="utf-8"?>
<calcChain xmlns="http://schemas.openxmlformats.org/spreadsheetml/2006/main">
  <c r="G71" i="9" l="1"/>
  <c r="F71" i="9"/>
  <c r="G62" i="9"/>
  <c r="F60" i="9"/>
  <c r="F59" i="9"/>
  <c r="F58" i="9"/>
  <c r="F62" i="9" s="1"/>
  <c r="G53" i="9"/>
  <c r="F49" i="9"/>
  <c r="F53" i="9" s="1"/>
  <c r="G44" i="9"/>
  <c r="F44" i="9"/>
  <c r="G35" i="9"/>
  <c r="F33" i="9"/>
  <c r="F32" i="9"/>
  <c r="F31" i="9"/>
  <c r="G26" i="9"/>
  <c r="F26" i="9"/>
  <c r="G17" i="9"/>
  <c r="F15" i="9"/>
  <c r="F14" i="9"/>
  <c r="F13" i="9"/>
  <c r="F17" i="9" s="1"/>
  <c r="C71" i="9"/>
  <c r="B69" i="9"/>
  <c r="B68" i="9"/>
  <c r="B67" i="9"/>
  <c r="C63" i="9"/>
  <c r="B60" i="9"/>
  <c r="B59" i="9"/>
  <c r="B58" i="9"/>
  <c r="B63" i="9" s="1"/>
  <c r="C53" i="9"/>
  <c r="B51" i="9"/>
  <c r="B50" i="9"/>
  <c r="B49" i="9"/>
  <c r="B53" i="9" s="1"/>
  <c r="C44" i="9"/>
  <c r="B42" i="9"/>
  <c r="B41" i="9"/>
  <c r="B40" i="9"/>
  <c r="B44" i="9" s="1"/>
  <c r="C35" i="9"/>
  <c r="B35" i="9"/>
  <c r="C26" i="9"/>
  <c r="B24" i="9"/>
  <c r="B23" i="9"/>
  <c r="B22" i="9"/>
  <c r="C17" i="9"/>
  <c r="B15" i="9"/>
  <c r="B14" i="9"/>
  <c r="B13" i="9"/>
  <c r="C8" i="9"/>
  <c r="B3" i="9"/>
  <c r="B8" i="9" s="1"/>
  <c r="B26" i="9" l="1"/>
  <c r="B17" i="9"/>
  <c r="B71" i="9"/>
  <c r="F35" i="9"/>
</calcChain>
</file>

<file path=xl/sharedStrings.xml><?xml version="1.0" encoding="utf-8"?>
<sst xmlns="http://schemas.openxmlformats.org/spreadsheetml/2006/main" count="122" uniqueCount="38">
  <si>
    <t>ΕΙΔΟΣ ΜΟΥΣΙΚΗΣ</t>
  </si>
  <si>
    <t>ΥΠΟΨΗΦΙΟΙ</t>
  </si>
  <si>
    <t>ΕΠΙΤΡΟΠΕΣ</t>
  </si>
  <si>
    <t>ΠΑΡΑΔΟΣΙΑΚΗ ΒΥΖΑΝΤΙΝΗ</t>
  </si>
  <si>
    <t>ΣΥΝΟΛΑ Μ.Σ. ΘΕΣΣΑΛΟΝΙΚΗΣ</t>
  </si>
  <si>
    <t>ΣΥΝΟΛΑ Μ.Σ. ΣΕΡΡΩΝ</t>
  </si>
  <si>
    <t>ΣΥΝΟΛΑ Μ.Σ. ΚΑΤΕΡΙΝΗΣ</t>
  </si>
  <si>
    <r>
      <t xml:space="preserve">ΣΧΟΛΕΙΟ ΕΞΕΤΑΣΗΣ: Μ.Σ. ΚΟΜΟΤΗΝΗΣ                                                                              </t>
    </r>
    <r>
      <rPr>
        <sz val="12"/>
        <color theme="1"/>
        <rFont val="Calibri"/>
        <family val="2"/>
        <charset val="161"/>
        <scheme val="minor"/>
      </rPr>
      <t xml:space="preserve">(ΔΔΕ: ΔΡΑΜΑΣ - ΚΑΒΑΛΑΣ - ΞΑΝΘΗΣ - ΡΟΔΟΠΗΣ - ΕΒΡΟΥ)                                                                                    </t>
    </r>
  </si>
  <si>
    <t>ΣΥΝΟΛΑ Μ.Σ. ΚΟΜΟΤΗΝΗΣ</t>
  </si>
  <si>
    <t>ΣΥΝΟΛΑ Μ.Σ. ΠΑΛΛΗΝΗΣ</t>
  </si>
  <si>
    <t>ΣΥΝΟΛΑ Μ.Σ. ΑΛΙΜΟΥ</t>
  </si>
  <si>
    <t>ΣΥΝΟΛΑ Μ.Σ. ΙΛΙΟΥ</t>
  </si>
  <si>
    <t>ΣΥΝΟΛΑ Μ.Σ. ΠΕΙΡΑΙΑ</t>
  </si>
  <si>
    <t>ΣΥΝΟΛΑ Μ.Σ. ΡΕΘΥΜΝΟΥ</t>
  </si>
  <si>
    <r>
      <t xml:space="preserve">ΣΧΟΛΕΙΟ ΕΞΕΤΑΣΗΣ: Μ.Σ. ΠΕΙΡΑΙΑ                                                                                </t>
    </r>
    <r>
      <rPr>
        <sz val="12"/>
        <color theme="1"/>
        <rFont val="Calibri"/>
        <family val="2"/>
        <charset val="161"/>
        <scheme val="minor"/>
      </rPr>
      <t xml:space="preserve">(ΔΔΕ: ΠΕΙΡΑΙΑ - ΛΕΣΒΟΥ - ΣΑΜΟΥ - ΧΙΟΥ - ΔΩΔΕΚΑΝΗΣΩΝ - ΚΥΚΛΑΔΩΝ)                       </t>
    </r>
  </si>
  <si>
    <r>
      <t xml:space="preserve">ΣΧΟΛΕΙΟ ΕΞΕΤΑΣΗΣ: Μ.Σ. ΡΕΘΥΜΝΟΥ                                                                                                </t>
    </r>
    <r>
      <rPr>
        <sz val="12"/>
        <color theme="1"/>
        <rFont val="Calibri"/>
        <family val="2"/>
        <charset val="161"/>
        <scheme val="minor"/>
      </rPr>
      <t>(ΔΔΕ: ΗΡΑΚΛΕΙΟΥ - ΧΑΝΙΩΝ - ΡΕΘΥΜΝΟΥ - ΛΑΣΙΘΙΟΥ)</t>
    </r>
  </si>
  <si>
    <t>ΣΥΝΟΛΑ Μ.Σ. ΠΑΤΡΩΝ</t>
  </si>
  <si>
    <t>ΣΥΝΟΛΑ Μ.Σ. ΛΑΡΙΣΑΣ</t>
  </si>
  <si>
    <r>
      <t xml:space="preserve">ΣΧΟΛΕΙΟ ΕΞΕΤΑΣΗΣ: Μ.Σ. ΙΩΑΝΝΙΝΩΝ                                                                                      </t>
    </r>
    <r>
      <rPr>
        <sz val="12"/>
        <color theme="1"/>
        <rFont val="Calibri"/>
        <family val="2"/>
        <charset val="161"/>
        <scheme val="minor"/>
      </rPr>
      <t>(ΔΔΕ: ΙΩΑΝΝΙΝΩΝ - ΑΡΤΑΣ - ΠΡΕΒΕΖΑΣ - ΘΕΣΠΡΩΤΙΑΣ - ΛΕΥΚΑΔΑΣ - ΚΕΡΚΥΡΑΣ)</t>
    </r>
  </si>
  <si>
    <t>ΣΥΝΟΛΑ Μ.Σ. ΙΩΑΝΝΙΝΩΝ</t>
  </si>
  <si>
    <r>
      <t xml:space="preserve">ΠΕΡΙΟΧΗ ΕΞΕΤΑΣΗΣ: Μ.Σ. ΣΙΑΤΙΣΤΑΣ                                                                                      </t>
    </r>
    <r>
      <rPr>
        <sz val="12"/>
        <color theme="1"/>
        <rFont val="Calibri"/>
        <family val="2"/>
        <charset val="161"/>
        <scheme val="minor"/>
      </rPr>
      <t xml:space="preserve">                  (ΔΔΕ: ΚΟΖΑΝΗΣ - ΦΛΩΡΙΝΑΣ - ΚΑΣΤΟΡΙΑΣ - ΓΡΕΒΕΝΩΝ)              </t>
    </r>
  </si>
  <si>
    <t>ΣΥΝΟΛΑ Μ.Σ. ΣΙΑΤΙΣΤΑΣ</t>
  </si>
  <si>
    <r>
      <t xml:space="preserve">ΣΧΟΛΕΙΟ ΕΞΕΤΑΣΗΣ: Μ.Σ. ΠΑΤΡΩΝ                                                                                                  </t>
    </r>
    <r>
      <rPr>
        <sz val="12"/>
        <color theme="1"/>
        <rFont val="Calibri"/>
        <family val="2"/>
        <charset val="161"/>
        <scheme val="minor"/>
      </rPr>
      <t xml:space="preserve">(ΔΔΕ: ΑΧΑΪΑΣ- ΑΙΤΩΛ/ΝΙΑΣ - ΗΛΕΙΑΣ - ΖΑΚΥΝΘΟΥ - ΚΕΦΑΛΛΗΝΙΑΣ)   </t>
    </r>
  </si>
  <si>
    <r>
      <t xml:space="preserve">ΣΧΟΛΕΙΟ ΕΞΕΤΑΣΗΣ: Μ.Σ. ΤΡΙΠΟΛΗΣ                                                                                                 </t>
    </r>
    <r>
      <rPr>
        <sz val="12"/>
        <color theme="1"/>
        <rFont val="Calibri"/>
        <family val="2"/>
        <charset val="161"/>
        <scheme val="minor"/>
      </rPr>
      <t xml:space="preserve">                                                           (ΔΔΕ: ΚΟΡΙΝΘΙΑΣ - ΜΕΣΣΗΝΙΑΣ -ΑΡΚΑΔΙΑΣ - ΑΡΓΟΛΙΔΑΣ - ΛΑΚΩΝΙΑΣ)</t>
    </r>
  </si>
  <si>
    <t>ΣΥΝΟΛΑ Μ.Σ. ΤΡΙΠΟΛΗΣ</t>
  </si>
  <si>
    <t>ΚΛΑΣΙΚΗ ΔΥΤΙΚΟΕΥΡΩΠΑΪΚΗ</t>
  </si>
  <si>
    <t>ΤΖΑΖ - ΔΗΜΟΦΙΛΗΣ</t>
  </si>
  <si>
    <t>ΣΥΝΟΛΑ Μ.Σ. ΑΘΗΝΑΣ</t>
  </si>
  <si>
    <t>ΚΛΑΣΙΚΗ (ΜΟΝΩΔΙΑ)</t>
  </si>
  <si>
    <t>ΚΛΑΣΙΚΗ - ΜΟΝΩΔΙΑ</t>
  </si>
  <si>
    <r>
      <t xml:space="preserve">ΣΧΟΛΕΙΟ ΕΞΕΤΑΣΗΣ: Μ.Σ. ΠΑΛΛΗΝΗΣ                                                                                  </t>
    </r>
    <r>
      <rPr>
        <sz val="12"/>
        <color theme="1"/>
        <rFont val="Calibri"/>
        <family val="2"/>
        <charset val="161"/>
        <scheme val="minor"/>
      </rPr>
      <t xml:space="preserve">(ΔΔΕ: ΑΝΑΤ. ΑΤΤΙΚΗΣ - ΕΥΒΟΙΑΣ - ΦΘΙΩΤΙΔΑΣ)                                                                                                                                                       </t>
    </r>
  </si>
  <si>
    <r>
      <t xml:space="preserve">ΣΧΟΛΕΙΟ ΕΞΕΤΑΣΗΣ: Μ.Σ. ΑΛΙΜΟΥ                                                                                     </t>
    </r>
    <r>
      <rPr>
        <sz val="12"/>
        <color theme="1"/>
        <rFont val="Calibri"/>
        <family val="2"/>
        <charset val="161"/>
        <scheme val="minor"/>
      </rPr>
      <t xml:space="preserve">(ΔΔΕ: Δ' ΑΘΗΝΑΣ - Β' ΑΘΗΝΑΣ - ΒΟΙΩΤΙΑΣ)                                                               </t>
    </r>
  </si>
  <si>
    <r>
      <t xml:space="preserve">ΣΧΟΛΕΙΟ ΕΞΕΤΑΣΗΣ: Μ.Σ. ΛΑΡΙΣΑΣ                                                                                           </t>
    </r>
    <r>
      <rPr>
        <sz val="12"/>
        <color theme="1"/>
        <rFont val="Calibri"/>
        <family val="2"/>
        <charset val="161"/>
        <scheme val="minor"/>
      </rPr>
      <t>(ΔΔΕ: ΛΑΡΙΣΑΣ - ΜΑΓΝΗΣΙΑΣ - ΚΑΡΔΙΤΣΑΣ - ΤΡΙΚΑΛΩΝ)                                               + ΟΛΟΙ ΟΙ ΥΠΟΨΗΦΙΟΙ ΤΩΝ ΚΡΟΥΣΤΩΝ ΚΛΑΣΙΚΗΣ</t>
    </r>
  </si>
  <si>
    <r>
      <t xml:space="preserve">ΣΧΟΛΕΙΟ ΕΞΕΤΑΣΗΣ: Μ.Σ. ΚΑΤΕΡΙΝΗΣ                                                                                            </t>
    </r>
    <r>
      <rPr>
        <sz val="12"/>
        <color theme="1"/>
        <rFont val="Calibri"/>
        <family val="2"/>
        <charset val="161"/>
        <scheme val="minor"/>
      </rPr>
      <t>(ΔΔΕ: ΠΙΕΡΙΑΣ - ΗΜΑΘ</t>
    </r>
    <r>
      <rPr>
        <sz val="12"/>
        <rFont val="Calibri"/>
        <family val="2"/>
        <charset val="161"/>
        <scheme val="minor"/>
      </rPr>
      <t>ΙΑΣ - ΠΕΛΛΑΣ</t>
    </r>
    <r>
      <rPr>
        <sz val="12"/>
        <color theme="1"/>
        <rFont val="Calibri"/>
        <family val="2"/>
        <charset val="161"/>
        <scheme val="minor"/>
      </rPr>
      <t xml:space="preserve"> )</t>
    </r>
    <r>
      <rPr>
        <b/>
        <sz val="12"/>
        <color theme="1"/>
        <rFont val="Calibri"/>
        <family val="2"/>
        <charset val="161"/>
        <scheme val="minor"/>
      </rPr>
      <t xml:space="preserve">                                                     </t>
    </r>
    <r>
      <rPr>
        <sz val="12"/>
        <color theme="1"/>
        <rFont val="Calibri"/>
        <family val="2"/>
        <charset val="161"/>
        <scheme val="minor"/>
      </rPr>
      <t xml:space="preserve">                                                                                          </t>
    </r>
  </si>
  <si>
    <r>
      <t xml:space="preserve">ΣΧΟΛΕΙΟ ΕΞΕΤΑΣΗΣ: Μ.Σ. ΑΘΗΝΑΣ                                                                 </t>
    </r>
    <r>
      <rPr>
        <sz val="12"/>
        <rFont val="Calibri"/>
        <family val="2"/>
        <charset val="161"/>
        <scheme val="minor"/>
      </rPr>
      <t xml:space="preserve">(ΔΔΕ: Α' ΑΘΗΝΑΣ - ΦΩΚΙΔΑΣ - ΕΥΡΥΤΑΝΙΑΣ)                       </t>
    </r>
  </si>
  <si>
    <r>
      <t xml:space="preserve">ΣΧΟΛΕΙΟ ΕΞΕΤΑΣΗΣ: Μ.Σ. ΣΕΡΡΩΝ                                                                                   </t>
    </r>
    <r>
      <rPr>
        <sz val="12"/>
        <color theme="1"/>
        <rFont val="Calibri"/>
        <family val="2"/>
        <charset val="161"/>
        <scheme val="minor"/>
      </rPr>
      <t xml:space="preserve">                                                                                              (ΔΔΕ: ΚΙΛΚΙΣ - ΣΕΡΡΩΝ ΚΑΙ ΕΙΔΗ ΤΖΑΖ ΚΑΙ ΠΑΡΑΔΟΣΙΑΚΗΣ ΑΠΟ ΔΔΕ ΑΝΑΤ. ΘΕΣ/ΚΗΣ, ΔΥΤ. ΘΕΣ/ΚΗΣ, ΧΑΛΚΙΔΙΚΗΣ)</t>
    </r>
  </si>
  <si>
    <r>
      <t xml:space="preserve">ΣΧΟΛΕΙΟ ΕΞΕΤΑΣΗΣ: Μ.Σ. ΘΕΣΣΑΛΟΝΙΚΗΣ                                                                                      </t>
    </r>
    <r>
      <rPr>
        <sz val="12"/>
        <color theme="1"/>
        <rFont val="Calibri"/>
        <family val="2"/>
        <charset val="161"/>
        <scheme val="minor"/>
      </rPr>
      <t xml:space="preserve">                                                                                          (ΕΙΔΟΣ ΚΛΑΣΙΚΗΣ ΑΠΟ ΔΔΕ ΑΝΑΤ. ΘΕΣΣΑΛΟΝΙΚΗΣ - ΔΥΤ. ΘΕΣΣΑΛΟΝΙΚΗΣ - ΧΑΛΚΙΔΙΚΗΣ και ΜΟΝΩΔΙΑ)</t>
    </r>
  </si>
  <si>
    <r>
      <t xml:space="preserve">ΣΧΟΛΕΙΟ ΕΞΕΤΑΣΗΣ: Μ.Σ. ΙΛΙΟΥ                                                                                                        </t>
    </r>
    <r>
      <rPr>
        <sz val="12"/>
        <color theme="1"/>
        <rFont val="Calibri"/>
        <family val="2"/>
        <charset val="161"/>
        <scheme val="minor"/>
      </rPr>
      <t xml:space="preserve">(ΔΔΕ: Γ' ΑΘΗΝΑΣ -  ΔΥΤ. ΑΤΤΙΚΗΣ και ΜΟΝΩΔΙΑ)                              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</si>
</sst>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sz val="12"/>
      <color theme="1"/>
      <name val="Calibri"/>
      <family val="2"/>
      <charset val="161"/>
      <scheme val="minor"/>
    </font>
    <font>
      <sz val="12"/>
      <name val="Calibri"/>
      <family val="2"/>
      <charset val="161"/>
      <scheme val="minor"/>
    </font>
    <font>
      <b/>
      <sz val="12"/>
      <name val="Calibri"/>
      <family val="2"/>
      <charset val="161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1" xfId="0" applyFont="1" applyBorder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2" borderId="1" xfId="0" applyFont="1" applyFill="1" applyBorder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right"/>
    </xf>
    <xf numFmtId="0" fontId="1" fillId="0" borderId="0" xfId="0" applyFont="1" applyFill="1" applyBorder="1" applyAlignment="1">
      <alignment horizontal="center"/>
    </xf>
    <xf numFmtId="0" fontId="0" fillId="0" borderId="0" xfId="0" applyFill="1"/>
    <xf numFmtId="0" fontId="2" fillId="0" borderId="1" xfId="0" applyFont="1" applyFill="1" applyBorder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29"/>
  <sheetViews>
    <sheetView tabSelected="1" workbookViewId="0">
      <selection activeCell="E132" sqref="E132"/>
    </sheetView>
  </sheetViews>
  <sheetFormatPr defaultRowHeight="15" x14ac:dyDescent="0.25"/>
  <cols>
    <col min="1" max="1" width="31.42578125" customWidth="1"/>
    <col min="2" max="2" width="14.7109375" customWidth="1"/>
    <col min="3" max="3" width="12.28515625" customWidth="1"/>
    <col min="4" max="4" width="8.42578125" customWidth="1"/>
    <col min="5" max="5" width="33.85546875" bestFit="1" customWidth="1"/>
    <col min="6" max="6" width="13.140625" bestFit="1" customWidth="1"/>
    <col min="7" max="7" width="11.85546875" bestFit="1" customWidth="1"/>
  </cols>
  <sheetData>
    <row r="1" spans="1:7" ht="47.25" customHeight="1" x14ac:dyDescent="0.25">
      <c r="A1" s="15" t="s">
        <v>36</v>
      </c>
      <c r="B1" s="15"/>
      <c r="C1" s="15"/>
    </row>
    <row r="2" spans="1:7" ht="15.75" x14ac:dyDescent="0.25">
      <c r="A2" s="1" t="s">
        <v>0</v>
      </c>
      <c r="B2" s="1" t="s">
        <v>1</v>
      </c>
      <c r="C2" s="1" t="s">
        <v>2</v>
      </c>
    </row>
    <row r="3" spans="1:7" ht="15.75" x14ac:dyDescent="0.25">
      <c r="A3" s="2" t="s">
        <v>25</v>
      </c>
      <c r="B3" s="8">
        <f>55+27+6</f>
        <v>88</v>
      </c>
      <c r="C3" s="8">
        <v>4</v>
      </c>
    </row>
    <row r="4" spans="1:7" ht="16.5" hidden="1" customHeight="1" x14ac:dyDescent="0.25">
      <c r="A4" s="2" t="s">
        <v>26</v>
      </c>
      <c r="B4" s="8">
        <v>0</v>
      </c>
      <c r="C4" s="8">
        <v>0</v>
      </c>
    </row>
    <row r="5" spans="1:7" ht="14.25" hidden="1" customHeight="1" x14ac:dyDescent="0.25">
      <c r="A5" s="2" t="s">
        <v>3</v>
      </c>
      <c r="B5" s="8">
        <v>0</v>
      </c>
      <c r="C5" s="8">
        <v>0</v>
      </c>
    </row>
    <row r="6" spans="1:7" ht="15.75" x14ac:dyDescent="0.25">
      <c r="A6" s="2" t="s">
        <v>28</v>
      </c>
      <c r="B6" s="8">
        <v>31</v>
      </c>
      <c r="C6" s="8">
        <v>2</v>
      </c>
    </row>
    <row r="7" spans="1:7" ht="15.75" x14ac:dyDescent="0.25">
      <c r="A7" s="4"/>
      <c r="B7" s="5"/>
      <c r="C7" s="5"/>
    </row>
    <row r="8" spans="1:7" ht="15.75" x14ac:dyDescent="0.25">
      <c r="A8" s="6" t="s">
        <v>4</v>
      </c>
      <c r="B8" s="7">
        <f>SUM(B3:B7)</f>
        <v>119</v>
      </c>
      <c r="C8" s="7">
        <f>SUM(C3:C7)</f>
        <v>6</v>
      </c>
    </row>
    <row r="9" spans="1:7" ht="15.75" customHeight="1" x14ac:dyDescent="0.25"/>
    <row r="10" spans="1:7" ht="6" customHeight="1" x14ac:dyDescent="0.25"/>
    <row r="11" spans="1:7" ht="45.75" customHeight="1" x14ac:dyDescent="0.25">
      <c r="A11" s="15" t="s">
        <v>35</v>
      </c>
      <c r="B11" s="15"/>
      <c r="C11" s="15"/>
      <c r="E11" s="15" t="s">
        <v>14</v>
      </c>
      <c r="F11" s="15"/>
      <c r="G11" s="15"/>
    </row>
    <row r="12" spans="1:7" ht="15.75" customHeight="1" x14ac:dyDescent="0.25">
      <c r="A12" s="1" t="s">
        <v>0</v>
      </c>
      <c r="B12" s="1" t="s">
        <v>1</v>
      </c>
      <c r="C12" s="1" t="s">
        <v>2</v>
      </c>
      <c r="E12" s="1" t="s">
        <v>0</v>
      </c>
      <c r="F12" s="1" t="s">
        <v>1</v>
      </c>
      <c r="G12" s="1" t="s">
        <v>2</v>
      </c>
    </row>
    <row r="13" spans="1:7" ht="15.75" customHeight="1" x14ac:dyDescent="0.25">
      <c r="A13" s="2" t="s">
        <v>25</v>
      </c>
      <c r="B13" s="8">
        <f>1+7</f>
        <v>8</v>
      </c>
      <c r="C13" s="8">
        <v>1</v>
      </c>
      <c r="D13" s="11"/>
      <c r="E13" s="12" t="s">
        <v>25</v>
      </c>
      <c r="F13" s="8">
        <f>24+6+15</f>
        <v>45</v>
      </c>
      <c r="G13" s="3">
        <v>2</v>
      </c>
    </row>
    <row r="14" spans="1:7" ht="15.75" customHeight="1" x14ac:dyDescent="0.25">
      <c r="A14" s="2" t="s">
        <v>26</v>
      </c>
      <c r="B14" s="8">
        <f>29+21+1+3+2</f>
        <v>56</v>
      </c>
      <c r="C14" s="8">
        <v>2</v>
      </c>
      <c r="D14" s="11"/>
      <c r="E14" s="12" t="s">
        <v>26</v>
      </c>
      <c r="F14" s="8">
        <f>12+2+4</f>
        <v>18</v>
      </c>
      <c r="G14" s="3">
        <v>1</v>
      </c>
    </row>
    <row r="15" spans="1:7" ht="15.75" customHeight="1" x14ac:dyDescent="0.25">
      <c r="A15" s="2" t="s">
        <v>3</v>
      </c>
      <c r="B15" s="8">
        <f>21+8+5+2+4</f>
        <v>40</v>
      </c>
      <c r="C15" s="8">
        <v>2</v>
      </c>
      <c r="D15" s="11"/>
      <c r="E15" s="12" t="s">
        <v>3</v>
      </c>
      <c r="F15" s="8">
        <f>9+8+5</f>
        <v>22</v>
      </c>
      <c r="G15" s="3">
        <v>1</v>
      </c>
    </row>
    <row r="16" spans="1:7" ht="15.75" customHeight="1" x14ac:dyDescent="0.25">
      <c r="A16" s="4"/>
      <c r="B16" s="5"/>
      <c r="C16" s="5"/>
      <c r="E16" s="4"/>
      <c r="F16" s="5"/>
      <c r="G16" s="5"/>
    </row>
    <row r="17" spans="1:7" ht="15.75" customHeight="1" x14ac:dyDescent="0.25">
      <c r="A17" s="6" t="s">
        <v>5</v>
      </c>
      <c r="B17" s="7">
        <f>SUM(B13:B16)</f>
        <v>104</v>
      </c>
      <c r="C17" s="7">
        <f>SUM(C13:C16)</f>
        <v>5</v>
      </c>
      <c r="E17" s="6" t="s">
        <v>12</v>
      </c>
      <c r="F17" s="7">
        <f>SUM(F13:F16)</f>
        <v>85</v>
      </c>
      <c r="G17" s="7">
        <f>SUM(G13:G16)</f>
        <v>4</v>
      </c>
    </row>
    <row r="18" spans="1:7" ht="15.75" customHeight="1" x14ac:dyDescent="0.25"/>
    <row r="19" spans="1:7" ht="3.75" customHeight="1" x14ac:dyDescent="0.25"/>
    <row r="20" spans="1:7" ht="35.25" customHeight="1" x14ac:dyDescent="0.25">
      <c r="A20" s="15" t="s">
        <v>33</v>
      </c>
      <c r="B20" s="15"/>
      <c r="C20" s="15"/>
      <c r="E20" s="15" t="s">
        <v>15</v>
      </c>
      <c r="F20" s="15"/>
      <c r="G20" s="15"/>
    </row>
    <row r="21" spans="1:7" ht="15.75" customHeight="1" x14ac:dyDescent="0.25">
      <c r="A21" s="1" t="s">
        <v>0</v>
      </c>
      <c r="B21" s="1" t="s">
        <v>1</v>
      </c>
      <c r="C21" s="1" t="s">
        <v>2</v>
      </c>
      <c r="E21" s="1" t="s">
        <v>0</v>
      </c>
      <c r="F21" s="1" t="s">
        <v>1</v>
      </c>
      <c r="G21" s="1" t="s">
        <v>2</v>
      </c>
    </row>
    <row r="22" spans="1:7" ht="15.75" customHeight="1" x14ac:dyDescent="0.25">
      <c r="A22" s="2" t="s">
        <v>25</v>
      </c>
      <c r="B22" s="8">
        <f>5+19+6</f>
        <v>30</v>
      </c>
      <c r="C22" s="8">
        <v>2</v>
      </c>
      <c r="D22" s="11"/>
      <c r="E22" s="12" t="s">
        <v>25</v>
      </c>
      <c r="F22" s="8">
        <v>38</v>
      </c>
      <c r="G22" s="3">
        <v>2</v>
      </c>
    </row>
    <row r="23" spans="1:7" ht="15.75" customHeight="1" x14ac:dyDescent="0.25">
      <c r="A23" s="2" t="s">
        <v>26</v>
      </c>
      <c r="B23" s="8">
        <f>4+2+7</f>
        <v>13</v>
      </c>
      <c r="C23" s="8">
        <v>1</v>
      </c>
      <c r="D23" s="11"/>
      <c r="E23" s="12" t="s">
        <v>26</v>
      </c>
      <c r="F23" s="8">
        <v>12</v>
      </c>
      <c r="G23" s="3">
        <v>1</v>
      </c>
    </row>
    <row r="24" spans="1:7" ht="15.75" customHeight="1" x14ac:dyDescent="0.25">
      <c r="A24" s="2" t="s">
        <v>3</v>
      </c>
      <c r="B24" s="8">
        <f>7+6+4</f>
        <v>17</v>
      </c>
      <c r="C24" s="8">
        <v>1</v>
      </c>
      <c r="D24" s="11"/>
      <c r="E24" s="12" t="s">
        <v>3</v>
      </c>
      <c r="F24" s="8">
        <v>14</v>
      </c>
      <c r="G24" s="3">
        <v>1</v>
      </c>
    </row>
    <row r="25" spans="1:7" ht="15.75" customHeight="1" x14ac:dyDescent="0.25">
      <c r="A25" s="4"/>
      <c r="B25" s="5"/>
      <c r="C25" s="5"/>
      <c r="E25" s="4"/>
      <c r="F25" s="5"/>
      <c r="G25" s="5"/>
    </row>
    <row r="26" spans="1:7" ht="15.75" customHeight="1" x14ac:dyDescent="0.25">
      <c r="A26" s="6" t="s">
        <v>6</v>
      </c>
      <c r="B26" s="7">
        <f>SUM(B22:B25)</f>
        <v>60</v>
      </c>
      <c r="C26" s="7">
        <f>SUM(C22:C25)</f>
        <v>4</v>
      </c>
      <c r="E26" s="6" t="s">
        <v>13</v>
      </c>
      <c r="F26" s="7">
        <f>SUM(F22:F25)</f>
        <v>64</v>
      </c>
      <c r="G26" s="7">
        <f>SUM(G22:G25)</f>
        <v>4</v>
      </c>
    </row>
    <row r="27" spans="1:7" ht="15.75" customHeight="1" x14ac:dyDescent="0.25"/>
    <row r="28" spans="1:7" ht="3.75" customHeight="1" x14ac:dyDescent="0.25"/>
    <row r="29" spans="1:7" ht="53.25" customHeight="1" x14ac:dyDescent="0.25">
      <c r="A29" s="15" t="s">
        <v>7</v>
      </c>
      <c r="B29" s="15"/>
      <c r="C29" s="15"/>
      <c r="E29" s="15" t="s">
        <v>22</v>
      </c>
      <c r="F29" s="15"/>
      <c r="G29" s="15"/>
    </row>
    <row r="30" spans="1:7" ht="15.75" customHeight="1" x14ac:dyDescent="0.25">
      <c r="A30" s="1" t="s">
        <v>0</v>
      </c>
      <c r="B30" s="1" t="s">
        <v>1</v>
      </c>
      <c r="C30" s="1" t="s">
        <v>2</v>
      </c>
      <c r="E30" s="1" t="s">
        <v>0</v>
      </c>
      <c r="F30" s="1" t="s">
        <v>1</v>
      </c>
      <c r="G30" s="1" t="s">
        <v>2</v>
      </c>
    </row>
    <row r="31" spans="1:7" ht="15.75" customHeight="1" x14ac:dyDescent="0.25">
      <c r="A31" s="2" t="s">
        <v>25</v>
      </c>
      <c r="B31" s="8">
        <v>32</v>
      </c>
      <c r="C31" s="8">
        <v>2</v>
      </c>
      <c r="D31" s="11"/>
      <c r="E31" s="12" t="s">
        <v>25</v>
      </c>
      <c r="F31" s="8">
        <f>31+3+2</f>
        <v>36</v>
      </c>
      <c r="G31" s="8">
        <v>2</v>
      </c>
    </row>
    <row r="32" spans="1:7" ht="15.75" customHeight="1" x14ac:dyDescent="0.25">
      <c r="A32" s="2" t="s">
        <v>26</v>
      </c>
      <c r="B32" s="8">
        <v>9</v>
      </c>
      <c r="C32" s="8">
        <v>1</v>
      </c>
      <c r="D32" s="11"/>
      <c r="E32" s="12" t="s">
        <v>26</v>
      </c>
      <c r="F32" s="8">
        <f>10+4</f>
        <v>14</v>
      </c>
      <c r="G32" s="3">
        <v>1</v>
      </c>
    </row>
    <row r="33" spans="1:7" ht="15.75" customHeight="1" x14ac:dyDescent="0.25">
      <c r="A33" s="2" t="s">
        <v>3</v>
      </c>
      <c r="B33" s="8">
        <v>31</v>
      </c>
      <c r="C33" s="8">
        <v>2</v>
      </c>
      <c r="D33" s="11"/>
      <c r="E33" s="12" t="s">
        <v>3</v>
      </c>
      <c r="F33" s="8">
        <f>14+1</f>
        <v>15</v>
      </c>
      <c r="G33" s="3">
        <v>1</v>
      </c>
    </row>
    <row r="34" spans="1:7" ht="15.75" customHeight="1" x14ac:dyDescent="0.25">
      <c r="A34" s="4"/>
      <c r="B34" s="5"/>
      <c r="C34" s="5"/>
      <c r="E34" s="4"/>
      <c r="F34" s="5"/>
      <c r="G34" s="5"/>
    </row>
    <row r="35" spans="1:7" ht="15.75" customHeight="1" x14ac:dyDescent="0.25">
      <c r="A35" s="6" t="s">
        <v>8</v>
      </c>
      <c r="B35" s="7">
        <f>SUM(B31:B34)</f>
        <v>72</v>
      </c>
      <c r="C35" s="7">
        <f>SUM(C31:C34)</f>
        <v>5</v>
      </c>
      <c r="E35" s="6" t="s">
        <v>16</v>
      </c>
      <c r="F35" s="7">
        <f>SUM(F31:F34)</f>
        <v>65</v>
      </c>
      <c r="G35" s="7">
        <f>SUM(G31:G34)</f>
        <v>4</v>
      </c>
    </row>
    <row r="36" spans="1:7" ht="15.75" customHeight="1" x14ac:dyDescent="0.25"/>
    <row r="37" spans="1:7" ht="3" customHeight="1" x14ac:dyDescent="0.25"/>
    <row r="38" spans="1:7" ht="49.5" customHeight="1" x14ac:dyDescent="0.25">
      <c r="A38" s="15" t="s">
        <v>30</v>
      </c>
      <c r="B38" s="15"/>
      <c r="C38" s="15"/>
      <c r="E38" s="15" t="s">
        <v>23</v>
      </c>
      <c r="F38" s="15"/>
      <c r="G38" s="15"/>
    </row>
    <row r="39" spans="1:7" ht="15.75" x14ac:dyDescent="0.25">
      <c r="A39" s="1" t="s">
        <v>0</v>
      </c>
      <c r="B39" s="1" t="s">
        <v>1</v>
      </c>
      <c r="C39" s="1" t="s">
        <v>2</v>
      </c>
      <c r="E39" s="1" t="s">
        <v>0</v>
      </c>
      <c r="F39" s="1" t="s">
        <v>1</v>
      </c>
      <c r="G39" s="1" t="s">
        <v>2</v>
      </c>
    </row>
    <row r="40" spans="1:7" ht="15.75" x14ac:dyDescent="0.25">
      <c r="A40" s="2" t="s">
        <v>25</v>
      </c>
      <c r="B40" s="8">
        <f>28+7+4</f>
        <v>39</v>
      </c>
      <c r="C40" s="8">
        <v>2</v>
      </c>
      <c r="D40" s="11"/>
      <c r="E40" s="12" t="s">
        <v>25</v>
      </c>
      <c r="F40" s="8">
        <v>31</v>
      </c>
      <c r="G40" s="3">
        <v>2</v>
      </c>
    </row>
    <row r="41" spans="1:7" ht="15.75" x14ac:dyDescent="0.25">
      <c r="A41" s="2" t="s">
        <v>26</v>
      </c>
      <c r="B41" s="8">
        <f>19+3+3</f>
        <v>25</v>
      </c>
      <c r="C41" s="8">
        <v>1</v>
      </c>
      <c r="D41" s="11"/>
      <c r="E41" s="12" t="s">
        <v>26</v>
      </c>
      <c r="F41" s="8">
        <v>11</v>
      </c>
      <c r="G41" s="3">
        <v>1</v>
      </c>
    </row>
    <row r="42" spans="1:7" ht="15.75" x14ac:dyDescent="0.25">
      <c r="A42" s="2" t="s">
        <v>3</v>
      </c>
      <c r="B42" s="8">
        <f>12+2+5</f>
        <v>19</v>
      </c>
      <c r="C42" s="8">
        <v>1</v>
      </c>
      <c r="D42" s="11"/>
      <c r="E42" s="12" t="s">
        <v>3</v>
      </c>
      <c r="F42" s="8">
        <v>17</v>
      </c>
      <c r="G42" s="3">
        <v>1</v>
      </c>
    </row>
    <row r="43" spans="1:7" ht="15.75" x14ac:dyDescent="0.25">
      <c r="A43" s="4"/>
      <c r="B43" s="5"/>
      <c r="C43" s="5"/>
      <c r="E43" s="4"/>
      <c r="F43" s="5"/>
      <c r="G43" s="5"/>
    </row>
    <row r="44" spans="1:7" ht="15.75" x14ac:dyDescent="0.25">
      <c r="A44" s="6" t="s">
        <v>9</v>
      </c>
      <c r="B44" s="7">
        <f>SUM(B40:B43)</f>
        <v>83</v>
      </c>
      <c r="C44" s="7">
        <f>SUM(C40:C43)</f>
        <v>4</v>
      </c>
      <c r="E44" s="6" t="s">
        <v>24</v>
      </c>
      <c r="F44" s="7">
        <f>SUM(F40:F43)</f>
        <v>59</v>
      </c>
      <c r="G44" s="7">
        <f>SUM(G40:G43)</f>
        <v>4</v>
      </c>
    </row>
    <row r="46" spans="1:7" ht="0.75" customHeight="1" x14ac:dyDescent="0.25"/>
    <row r="47" spans="1:7" ht="49.5" customHeight="1" x14ac:dyDescent="0.25">
      <c r="A47" s="17" t="s">
        <v>31</v>
      </c>
      <c r="B47" s="18"/>
      <c r="C47" s="18"/>
      <c r="E47" s="15" t="s">
        <v>32</v>
      </c>
      <c r="F47" s="15"/>
      <c r="G47" s="15"/>
    </row>
    <row r="48" spans="1:7" ht="15.75" x14ac:dyDescent="0.25">
      <c r="A48" s="1" t="s">
        <v>0</v>
      </c>
      <c r="B48" s="1" t="s">
        <v>1</v>
      </c>
      <c r="C48" s="1" t="s">
        <v>2</v>
      </c>
      <c r="E48" s="1" t="s">
        <v>0</v>
      </c>
      <c r="F48" s="1" t="s">
        <v>1</v>
      </c>
      <c r="G48" s="1" t="s">
        <v>2</v>
      </c>
    </row>
    <row r="49" spans="1:7" ht="15.75" x14ac:dyDescent="0.25">
      <c r="A49" s="2" t="s">
        <v>25</v>
      </c>
      <c r="B49" s="8">
        <f>34+31+4</f>
        <v>69</v>
      </c>
      <c r="C49" s="8">
        <v>3</v>
      </c>
      <c r="D49" s="11"/>
      <c r="E49" s="12" t="s">
        <v>25</v>
      </c>
      <c r="F49" s="8">
        <f>45+9</f>
        <v>54</v>
      </c>
      <c r="G49" s="3">
        <v>3</v>
      </c>
    </row>
    <row r="50" spans="1:7" ht="15.75" x14ac:dyDescent="0.25">
      <c r="A50" s="2" t="s">
        <v>26</v>
      </c>
      <c r="B50" s="8">
        <f>14+14+2</f>
        <v>30</v>
      </c>
      <c r="C50" s="8">
        <v>2</v>
      </c>
      <c r="D50" s="11"/>
      <c r="E50" s="12" t="s">
        <v>26</v>
      </c>
      <c r="F50" s="8">
        <v>26</v>
      </c>
      <c r="G50" s="3">
        <v>1</v>
      </c>
    </row>
    <row r="51" spans="1:7" ht="15.75" x14ac:dyDescent="0.25">
      <c r="A51" s="2" t="s">
        <v>3</v>
      </c>
      <c r="B51" s="8">
        <f>11+4+6</f>
        <v>21</v>
      </c>
      <c r="C51" s="8">
        <v>1</v>
      </c>
      <c r="D51" s="11"/>
      <c r="E51" s="12" t="s">
        <v>3</v>
      </c>
      <c r="F51" s="8">
        <v>28</v>
      </c>
      <c r="G51" s="3">
        <v>1</v>
      </c>
    </row>
    <row r="52" spans="1:7" ht="15.75" x14ac:dyDescent="0.25">
      <c r="A52" s="4"/>
      <c r="B52" s="5"/>
      <c r="C52" s="5"/>
      <c r="E52" s="4"/>
      <c r="F52" s="5"/>
      <c r="G52" s="5"/>
    </row>
    <row r="53" spans="1:7" ht="15.75" x14ac:dyDescent="0.25">
      <c r="A53" s="6" t="s">
        <v>10</v>
      </c>
      <c r="B53" s="7">
        <f>SUM(B49:B52)</f>
        <v>120</v>
      </c>
      <c r="C53" s="7">
        <f>SUM(C49:C52)</f>
        <v>6</v>
      </c>
      <c r="E53" s="6" t="s">
        <v>17</v>
      </c>
      <c r="F53" s="7">
        <f>SUM(F49:F52)</f>
        <v>108</v>
      </c>
      <c r="G53" s="7">
        <f>SUM(G49:G52)</f>
        <v>5</v>
      </c>
    </row>
    <row r="55" spans="1:7" ht="21" customHeight="1" x14ac:dyDescent="0.25"/>
    <row r="56" spans="1:7" ht="46.5" customHeight="1" x14ac:dyDescent="0.25">
      <c r="A56" s="15" t="s">
        <v>37</v>
      </c>
      <c r="B56" s="15"/>
      <c r="C56" s="15"/>
      <c r="E56" s="15" t="s">
        <v>18</v>
      </c>
      <c r="F56" s="15"/>
      <c r="G56" s="15"/>
    </row>
    <row r="57" spans="1:7" ht="15.75" x14ac:dyDescent="0.25">
      <c r="A57" s="1" t="s">
        <v>0</v>
      </c>
      <c r="B57" s="1" t="s">
        <v>1</v>
      </c>
      <c r="C57" s="1" t="s">
        <v>2</v>
      </c>
      <c r="E57" s="1" t="s">
        <v>0</v>
      </c>
      <c r="F57" s="1" t="s">
        <v>1</v>
      </c>
      <c r="G57" s="1" t="s">
        <v>2</v>
      </c>
    </row>
    <row r="58" spans="1:7" ht="15.75" x14ac:dyDescent="0.25">
      <c r="A58" s="2" t="s">
        <v>25</v>
      </c>
      <c r="B58" s="8">
        <f>27+3</f>
        <v>30</v>
      </c>
      <c r="C58" s="8">
        <v>2</v>
      </c>
      <c r="D58" s="11"/>
      <c r="E58" s="12" t="s">
        <v>25</v>
      </c>
      <c r="F58" s="8">
        <f>20+7+17</f>
        <v>44</v>
      </c>
      <c r="G58" s="8">
        <v>2</v>
      </c>
    </row>
    <row r="59" spans="1:7" ht="15.75" x14ac:dyDescent="0.25">
      <c r="A59" s="2" t="s">
        <v>26</v>
      </c>
      <c r="B59" s="8">
        <f>7+1</f>
        <v>8</v>
      </c>
      <c r="C59" s="8">
        <v>1</v>
      </c>
      <c r="D59" s="11"/>
      <c r="E59" s="12" t="s">
        <v>26</v>
      </c>
      <c r="F59" s="8">
        <f>9+1+6</f>
        <v>16</v>
      </c>
      <c r="G59" s="8">
        <v>1</v>
      </c>
    </row>
    <row r="60" spans="1:7" ht="15.75" x14ac:dyDescent="0.25">
      <c r="A60" s="2" t="s">
        <v>3</v>
      </c>
      <c r="B60" s="8">
        <f>19+1</f>
        <v>20</v>
      </c>
      <c r="C60" s="8">
        <v>1</v>
      </c>
      <c r="D60" s="11"/>
      <c r="E60" s="12" t="s">
        <v>3</v>
      </c>
      <c r="F60" s="8">
        <f>19+1</f>
        <v>20</v>
      </c>
      <c r="G60" s="8">
        <v>1</v>
      </c>
    </row>
    <row r="61" spans="1:7" ht="15.75" x14ac:dyDescent="0.25">
      <c r="A61" s="2" t="s">
        <v>29</v>
      </c>
      <c r="B61" s="8">
        <v>30</v>
      </c>
      <c r="C61" s="8">
        <v>2</v>
      </c>
      <c r="D61" s="11"/>
      <c r="E61" s="13"/>
      <c r="F61" s="14"/>
      <c r="G61" s="5"/>
    </row>
    <row r="62" spans="1:7" ht="15.75" x14ac:dyDescent="0.25">
      <c r="A62" s="4"/>
      <c r="B62" s="5"/>
      <c r="C62" s="5"/>
      <c r="E62" s="6" t="s">
        <v>19</v>
      </c>
      <c r="F62" s="7">
        <f>SUM(F58:F61)</f>
        <v>80</v>
      </c>
      <c r="G62" s="7">
        <f>SUM(G58:G61)</f>
        <v>4</v>
      </c>
    </row>
    <row r="63" spans="1:7" ht="15.75" x14ac:dyDescent="0.25">
      <c r="A63" s="6" t="s">
        <v>11</v>
      </c>
      <c r="B63" s="7">
        <f>SUM(B58:B62)</f>
        <v>88</v>
      </c>
      <c r="C63" s="7">
        <f>SUM(C58:C62)</f>
        <v>6</v>
      </c>
    </row>
    <row r="64" spans="1:7" ht="30.75" customHeight="1" x14ac:dyDescent="0.25"/>
    <row r="65" spans="1:7" ht="40.5" customHeight="1" x14ac:dyDescent="0.25">
      <c r="A65" s="16" t="s">
        <v>34</v>
      </c>
      <c r="B65" s="16"/>
      <c r="C65" s="16"/>
      <c r="E65" s="15" t="s">
        <v>20</v>
      </c>
      <c r="F65" s="15"/>
      <c r="G65" s="15"/>
    </row>
    <row r="66" spans="1:7" ht="15.75" x14ac:dyDescent="0.25">
      <c r="A66" s="1" t="s">
        <v>0</v>
      </c>
      <c r="B66" s="1" t="s">
        <v>1</v>
      </c>
      <c r="C66" s="1" t="s">
        <v>2</v>
      </c>
      <c r="E66" s="1" t="s">
        <v>0</v>
      </c>
      <c r="F66" s="1" t="s">
        <v>1</v>
      </c>
      <c r="G66" s="1" t="s">
        <v>2</v>
      </c>
    </row>
    <row r="67" spans="1:7" ht="15.75" x14ac:dyDescent="0.25">
      <c r="A67" s="2" t="s">
        <v>25</v>
      </c>
      <c r="B67" s="8">
        <f>47</f>
        <v>47</v>
      </c>
      <c r="C67" s="8">
        <v>2</v>
      </c>
      <c r="D67" s="11"/>
      <c r="E67" s="12" t="s">
        <v>25</v>
      </c>
      <c r="F67" s="8">
        <v>25</v>
      </c>
      <c r="G67" s="8">
        <v>1</v>
      </c>
    </row>
    <row r="68" spans="1:7" ht="15.75" x14ac:dyDescent="0.25">
      <c r="A68" s="2" t="s">
        <v>26</v>
      </c>
      <c r="B68" s="8">
        <f>29</f>
        <v>29</v>
      </c>
      <c r="C68" s="8">
        <v>2</v>
      </c>
      <c r="D68" s="11"/>
      <c r="E68" s="12" t="s">
        <v>26</v>
      </c>
      <c r="F68" s="8">
        <v>8</v>
      </c>
      <c r="G68" s="3">
        <v>1</v>
      </c>
    </row>
    <row r="69" spans="1:7" ht="15.75" x14ac:dyDescent="0.25">
      <c r="A69" s="2" t="s">
        <v>3</v>
      </c>
      <c r="B69" s="8">
        <f>16+3</f>
        <v>19</v>
      </c>
      <c r="C69" s="8">
        <v>1</v>
      </c>
      <c r="D69" s="11"/>
      <c r="E69" s="12" t="s">
        <v>3</v>
      </c>
      <c r="F69" s="8">
        <v>17</v>
      </c>
      <c r="G69" s="3">
        <v>1</v>
      </c>
    </row>
    <row r="70" spans="1:7" ht="15.75" x14ac:dyDescent="0.25">
      <c r="A70" s="4"/>
      <c r="B70" s="5"/>
      <c r="C70" s="5"/>
      <c r="E70" s="4"/>
      <c r="F70" s="5"/>
      <c r="G70" s="5"/>
    </row>
    <row r="71" spans="1:7" ht="15.75" x14ac:dyDescent="0.25">
      <c r="A71" s="6" t="s">
        <v>27</v>
      </c>
      <c r="B71" s="7">
        <f>SUM(B67:B70)</f>
        <v>95</v>
      </c>
      <c r="C71" s="7">
        <f>SUM(C67:C70)</f>
        <v>5</v>
      </c>
      <c r="E71" s="6" t="s">
        <v>21</v>
      </c>
      <c r="F71" s="7">
        <f>SUM(F67:F70)</f>
        <v>50</v>
      </c>
      <c r="G71" s="7">
        <f>SUM(G67:G70)</f>
        <v>3</v>
      </c>
    </row>
    <row r="72" spans="1:7" s="11" customFormat="1" ht="15.75" x14ac:dyDescent="0.25">
      <c r="A72" s="9"/>
      <c r="B72" s="10"/>
      <c r="C72" s="10"/>
      <c r="E72"/>
      <c r="F72"/>
      <c r="G72"/>
    </row>
    <row r="73" spans="1:7" ht="26.25" customHeight="1" x14ac:dyDescent="0.25"/>
    <row r="74" spans="1:7" ht="37.5" customHeight="1" x14ac:dyDescent="0.25"/>
    <row r="82" ht="26.25" customHeight="1" x14ac:dyDescent="0.25"/>
    <row r="83" ht="45" customHeight="1" x14ac:dyDescent="0.25"/>
    <row r="91" ht="16.5" customHeight="1" x14ac:dyDescent="0.25"/>
    <row r="92" ht="36" customHeight="1" x14ac:dyDescent="0.25"/>
    <row r="100" ht="31.5" customHeight="1" x14ac:dyDescent="0.25"/>
    <row r="101" ht="51" customHeight="1" x14ac:dyDescent="0.25"/>
    <row r="110" ht="52.5" customHeight="1" x14ac:dyDescent="0.25"/>
    <row r="119" ht="39.75" customHeight="1" x14ac:dyDescent="0.25"/>
    <row r="129" ht="48" customHeight="1" x14ac:dyDescent="0.25"/>
  </sheetData>
  <mergeCells count="15">
    <mergeCell ref="E47:G47"/>
    <mergeCell ref="E56:G56"/>
    <mergeCell ref="E65:G65"/>
    <mergeCell ref="A56:C56"/>
    <mergeCell ref="A65:C65"/>
    <mergeCell ref="A47:C47"/>
    <mergeCell ref="E11:G11"/>
    <mergeCell ref="E20:G20"/>
    <mergeCell ref="E29:G29"/>
    <mergeCell ref="E38:G38"/>
    <mergeCell ref="A1:C1"/>
    <mergeCell ref="A11:C11"/>
    <mergeCell ref="A20:C20"/>
    <mergeCell ref="A29:C29"/>
    <mergeCell ref="A38:C38"/>
  </mergeCells>
  <pageMargins left="0.23622047244094491" right="0.23622047244094491" top="0.39370078740157483" bottom="0.39370078740157483" header="0" footer="0"/>
  <pageSetup paperSize="9" scale="7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ΜΕ ΣΥΝΟΛΑ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Ελένη Ανδριάνη</dc:creator>
  <cp:lastModifiedBy>Δεσποινα Τσολκα</cp:lastModifiedBy>
  <cp:lastPrinted>2025-06-04T09:25:25Z</cp:lastPrinted>
  <dcterms:created xsi:type="dcterms:W3CDTF">2020-05-15T12:04:45Z</dcterms:created>
  <dcterms:modified xsi:type="dcterms:W3CDTF">2025-06-04T09:35:19Z</dcterms:modified>
</cp:coreProperties>
</file>